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0" activeTab="1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到期报告!$A$2:$I$2</definedName>
    <definedName name="_xlnm._FilterDatabase" localSheetId="0" hidden="1">发行报告!$A$2:$N$2</definedName>
  </definedNames>
  <calcPr calcId="144525"/>
</workbook>
</file>

<file path=xl/sharedStrings.xml><?xml version="1.0" encoding="utf-8"?>
<sst xmlns="http://schemas.openxmlformats.org/spreadsheetml/2006/main" count="104" uniqueCount="48">
  <si>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</si>
  <si>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</si>
  <si>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</si>
  <si>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</si>
  <si>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</si>
  <si>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</si>
  <si>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</si>
  <si>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</si>
  <si>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</si>
  <si>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</si>
  <si>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</si>
  <si>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</si>
  <si>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</si>
  <si>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</si>
  <si>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</si>
  <si>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CK2302035</t>
  </si>
  <si>
    <t>100万/10万</t>
  </si>
  <si>
    <t>低风险</t>
  </si>
  <si>
    <t>24小时</t>
  </si>
  <si>
    <t>保本浮动收益型</t>
  </si>
  <si>
    <t>CK2302036</t>
  </si>
  <si>
    <t>100万/11万</t>
  </si>
  <si>
    <t>厦门银行对公结构性存款产品到期报告</t>
  </si>
  <si>
    <t>金额（元）</t>
  </si>
  <si>
    <t>实际年化收益率</t>
  </si>
  <si>
    <t>CK2202647</t>
  </si>
  <si>
    <t>CK2202804</t>
  </si>
  <si>
    <t>CK2202814</t>
  </si>
  <si>
    <t>CK2202825-1</t>
  </si>
  <si>
    <t>CK2202825</t>
  </si>
  <si>
    <t>CK2202825-3</t>
  </si>
  <si>
    <t>CK2202825-4</t>
  </si>
  <si>
    <t>CK2202825-5</t>
  </si>
  <si>
    <t>CK2202825-6</t>
  </si>
  <si>
    <t>CK2202876-2</t>
  </si>
  <si>
    <t>CK2202876</t>
  </si>
  <si>
    <t>CK2202888</t>
  </si>
  <si>
    <t>CK2202888-3</t>
  </si>
  <si>
    <t>CK2202888-4</t>
  </si>
  <si>
    <t>CK2202888-5</t>
  </si>
  <si>
    <t>CK2202888-6</t>
  </si>
  <si>
    <t>CK2202888-7</t>
  </si>
  <si>
    <t>CK2202965</t>
  </si>
  <si>
    <t>CK2202966</t>
  </si>
  <si>
    <t>CK2202966-1</t>
  </si>
  <si>
    <t>CK2202966-3</t>
  </si>
  <si>
    <t>CK2202966-4</t>
  </si>
  <si>
    <t>CK2202966-5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</si>
</sst>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%"/>
    <numFmt numFmtId="178" formatCode="yyyy/m/d;@"/>
  </numFmts>
  <fonts count="25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name val="Times New Roman"/>
      <charset val="0"/>
    </font>
    <font>
      <sz val="10"/>
      <color theme="1"/>
      <name val="微软雅黑"/>
      <charset val="134"/>
    </font>
    <font>
      <sz val="9"/>
      <name val="Times New Roman"/>
      <charset val="0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4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53-&#19978;&#25346;&#23448;&#32593;\&#21457;&#24067;&#21450;&#21040;&#26399;\&#21414;&#38376;&#38134;&#34892;&#23545;&#20844;&#32467;&#26500;&#24615;&#23384;&#27454;&#21457;&#34892;&#21450;&#21040;&#26399;&#20449;&#24687;&#65288;2023.1.30-2023.2.3&#65289;\&#20449;&#24687;&#25259;&#38706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Sheet1"/>
    </sheetNames>
    <sheetDataSet>
      <sheetData sheetId="0">
        <row r="2">
          <cell r="A2" t="str">
            <v>CK2302035</v>
          </cell>
        </row>
        <row r="2">
          <cell r="D2">
            <v>44957</v>
          </cell>
          <cell r="E2">
            <v>44957</v>
          </cell>
          <cell r="F2">
            <v>44959</v>
          </cell>
          <cell r="G2">
            <v>45051</v>
          </cell>
        </row>
        <row r="2">
          <cell r="J2">
            <v>92</v>
          </cell>
          <cell r="K2">
            <v>2000</v>
          </cell>
        </row>
        <row r="2">
          <cell r="O2">
            <v>0.0154</v>
          </cell>
        </row>
        <row r="2">
          <cell r="T2">
            <v>0.034</v>
          </cell>
        </row>
        <row r="2">
          <cell r="X2">
            <v>-0.000800000000000002</v>
          </cell>
        </row>
        <row r="3">
          <cell r="A3" t="str">
            <v>CK2302036</v>
          </cell>
        </row>
        <row r="3">
          <cell r="D3">
            <v>44960</v>
          </cell>
          <cell r="E3">
            <v>44962</v>
          </cell>
          <cell r="F3">
            <v>44964</v>
          </cell>
          <cell r="G3">
            <v>45016</v>
          </cell>
        </row>
        <row r="3">
          <cell r="J3">
            <v>52</v>
          </cell>
          <cell r="K3">
            <v>4000</v>
          </cell>
        </row>
        <row r="3">
          <cell r="O3">
            <v>0.01485</v>
          </cell>
        </row>
        <row r="3">
          <cell r="T3">
            <v>0.034</v>
          </cell>
        </row>
        <row r="3">
          <cell r="X3">
            <v>-0.000800000000000002</v>
          </cell>
        </row>
      </sheetData>
      <sheetData sheetId="1"/>
      <sheetData sheetId="2">
        <row r="2">
          <cell r="A2" t="str">
            <v>CK2202647</v>
          </cell>
        </row>
        <row r="2">
          <cell r="D2">
            <v>44770</v>
          </cell>
          <cell r="E2">
            <v>44956</v>
          </cell>
        </row>
        <row r="2">
          <cell r="H2">
            <v>186</v>
          </cell>
        </row>
        <row r="2">
          <cell r="Z2">
            <v>20000000</v>
          </cell>
        </row>
        <row r="2">
          <cell r="AF2" t="str">
            <v>SHAU</v>
          </cell>
        </row>
        <row r="2">
          <cell r="AJ2">
            <v>0.037</v>
          </cell>
        </row>
        <row r="3">
          <cell r="A3" t="str">
            <v>CK2202804</v>
          </cell>
        </row>
        <row r="3">
          <cell r="D3">
            <v>44851</v>
          </cell>
          <cell r="E3">
            <v>44956</v>
          </cell>
        </row>
        <row r="3">
          <cell r="H3">
            <v>105</v>
          </cell>
        </row>
        <row r="3">
          <cell r="Z3">
            <v>40000000</v>
          </cell>
        </row>
        <row r="3">
          <cell r="AF3" t="str">
            <v>SHAU</v>
          </cell>
        </row>
        <row r="3">
          <cell r="AJ3">
            <v>0.0355</v>
          </cell>
        </row>
        <row r="4">
          <cell r="A4" t="str">
            <v>CK2202814</v>
          </cell>
        </row>
        <row r="4">
          <cell r="D4">
            <v>44858</v>
          </cell>
          <cell r="E4">
            <v>44956</v>
          </cell>
        </row>
        <row r="4">
          <cell r="H4">
            <v>98</v>
          </cell>
        </row>
        <row r="4">
          <cell r="Z4">
            <v>120000000</v>
          </cell>
        </row>
        <row r="4">
          <cell r="AF4" t="str">
            <v>SHAU</v>
          </cell>
        </row>
        <row r="4">
          <cell r="AJ4">
            <v>0.037</v>
          </cell>
        </row>
        <row r="5">
          <cell r="A5" t="str">
            <v>CK2202825-1</v>
          </cell>
        </row>
        <row r="5">
          <cell r="D5">
            <v>44862</v>
          </cell>
          <cell r="E5">
            <v>44956</v>
          </cell>
        </row>
        <row r="5">
          <cell r="H5">
            <v>94</v>
          </cell>
        </row>
        <row r="5">
          <cell r="Z5">
            <v>8000000</v>
          </cell>
        </row>
        <row r="5">
          <cell r="AF5" t="str">
            <v>SHAU</v>
          </cell>
        </row>
        <row r="5">
          <cell r="AJ5">
            <v>0.034</v>
          </cell>
        </row>
        <row r="6">
          <cell r="A6" t="str">
            <v>CK2202825</v>
          </cell>
        </row>
        <row r="6">
          <cell r="D6">
            <v>44862</v>
          </cell>
          <cell r="E6">
            <v>44956</v>
          </cell>
        </row>
        <row r="6">
          <cell r="H6">
            <v>94</v>
          </cell>
        </row>
        <row r="6">
          <cell r="Z6">
            <v>10000000</v>
          </cell>
        </row>
        <row r="6">
          <cell r="AF6" t="str">
            <v>SHAU</v>
          </cell>
        </row>
        <row r="6">
          <cell r="AJ6">
            <v>0.034</v>
          </cell>
        </row>
        <row r="7">
          <cell r="A7" t="str">
            <v>CK2202825-3</v>
          </cell>
        </row>
        <row r="7">
          <cell r="D7">
            <v>44862</v>
          </cell>
          <cell r="E7">
            <v>44956</v>
          </cell>
        </row>
        <row r="7">
          <cell r="H7">
            <v>94</v>
          </cell>
        </row>
        <row r="7">
          <cell r="Z7">
            <v>20000000</v>
          </cell>
        </row>
        <row r="7">
          <cell r="AF7" t="str">
            <v>SHAU</v>
          </cell>
        </row>
        <row r="7">
          <cell r="AJ7">
            <v>0.034</v>
          </cell>
        </row>
        <row r="8">
          <cell r="A8" t="str">
            <v>CK2202825-4</v>
          </cell>
        </row>
        <row r="8">
          <cell r="D8">
            <v>44862</v>
          </cell>
          <cell r="E8">
            <v>44956</v>
          </cell>
        </row>
        <row r="8">
          <cell r="H8">
            <v>94</v>
          </cell>
        </row>
        <row r="8">
          <cell r="Z8">
            <v>50000000</v>
          </cell>
        </row>
        <row r="8">
          <cell r="AF8" t="str">
            <v>SHAU</v>
          </cell>
        </row>
        <row r="8">
          <cell r="AJ8">
            <v>0.034</v>
          </cell>
        </row>
        <row r="9">
          <cell r="A9" t="str">
            <v>CK2202825-5</v>
          </cell>
        </row>
        <row r="9">
          <cell r="D9">
            <v>44862</v>
          </cell>
          <cell r="E9">
            <v>44956</v>
          </cell>
        </row>
        <row r="9">
          <cell r="H9">
            <v>94</v>
          </cell>
        </row>
        <row r="9">
          <cell r="Z9">
            <v>8500000</v>
          </cell>
        </row>
        <row r="9">
          <cell r="AF9" t="str">
            <v>SHAU</v>
          </cell>
        </row>
        <row r="9">
          <cell r="AJ9">
            <v>0.034</v>
          </cell>
        </row>
        <row r="10">
          <cell r="A10" t="str">
            <v>CK2202825-6</v>
          </cell>
        </row>
        <row r="10">
          <cell r="D10">
            <v>44862</v>
          </cell>
          <cell r="E10">
            <v>44956</v>
          </cell>
        </row>
        <row r="10">
          <cell r="H10">
            <v>94</v>
          </cell>
        </row>
        <row r="10">
          <cell r="Z10">
            <v>20000000</v>
          </cell>
        </row>
        <row r="10">
          <cell r="AF10" t="str">
            <v>SHAU</v>
          </cell>
        </row>
        <row r="10">
          <cell r="AJ10">
            <v>0.034</v>
          </cell>
        </row>
        <row r="11">
          <cell r="A11" t="str">
            <v>CK2202876-2</v>
          </cell>
        </row>
        <row r="11">
          <cell r="D11">
            <v>44883</v>
          </cell>
          <cell r="E11">
            <v>44958</v>
          </cell>
        </row>
        <row r="11">
          <cell r="H11">
            <v>75</v>
          </cell>
        </row>
        <row r="11">
          <cell r="Z11">
            <v>0</v>
          </cell>
        </row>
        <row r="11">
          <cell r="AF11" t="str">
            <v>XAU/USD</v>
          </cell>
        </row>
        <row r="11">
          <cell r="AJ11">
            <v>0.033</v>
          </cell>
        </row>
        <row r="12">
          <cell r="A12" t="str">
            <v>CK2202876</v>
          </cell>
        </row>
        <row r="12">
          <cell r="D12">
            <v>44883</v>
          </cell>
          <cell r="E12">
            <v>44958</v>
          </cell>
        </row>
        <row r="12">
          <cell r="H12">
            <v>75</v>
          </cell>
        </row>
        <row r="12">
          <cell r="Z12">
            <v>10000000</v>
          </cell>
        </row>
        <row r="12">
          <cell r="AF12" t="str">
            <v>XAU/USD</v>
          </cell>
        </row>
        <row r="12">
          <cell r="AJ12">
            <v>0.033</v>
          </cell>
        </row>
        <row r="13">
          <cell r="A13" t="str">
            <v>CK2202888</v>
          </cell>
        </row>
        <row r="13">
          <cell r="D13">
            <v>44890</v>
          </cell>
          <cell r="E13">
            <v>44960</v>
          </cell>
        </row>
        <row r="13">
          <cell r="H13">
            <v>70</v>
          </cell>
        </row>
        <row r="13">
          <cell r="Z13">
            <v>5000000</v>
          </cell>
        </row>
        <row r="13">
          <cell r="AF13" t="str">
            <v>SHAU</v>
          </cell>
        </row>
        <row r="13">
          <cell r="AJ13">
            <v>0.0325935027276748</v>
          </cell>
        </row>
        <row r="14">
          <cell r="A14" t="str">
            <v>CK2202888-3</v>
          </cell>
        </row>
        <row r="14">
          <cell r="D14">
            <v>44890</v>
          </cell>
          <cell r="E14">
            <v>44960</v>
          </cell>
        </row>
        <row r="14">
          <cell r="H14">
            <v>70</v>
          </cell>
        </row>
        <row r="14">
          <cell r="Z14">
            <v>59000000</v>
          </cell>
        </row>
        <row r="14">
          <cell r="AF14" t="str">
            <v>SHAU</v>
          </cell>
        </row>
        <row r="14">
          <cell r="AJ14">
            <v>0.0325935027276748</v>
          </cell>
        </row>
        <row r="15">
          <cell r="A15" t="str">
            <v>CK2202888-4</v>
          </cell>
        </row>
        <row r="15">
          <cell r="D15">
            <v>44890</v>
          </cell>
          <cell r="E15">
            <v>44960</v>
          </cell>
        </row>
        <row r="15">
          <cell r="H15">
            <v>70</v>
          </cell>
        </row>
        <row r="15">
          <cell r="Z15">
            <v>10000000</v>
          </cell>
        </row>
        <row r="15">
          <cell r="AF15" t="str">
            <v>SHAU</v>
          </cell>
        </row>
        <row r="15">
          <cell r="AJ15">
            <v>0.0325935027276748</v>
          </cell>
        </row>
        <row r="16">
          <cell r="A16" t="str">
            <v>CK2202888-5</v>
          </cell>
        </row>
        <row r="16">
          <cell r="D16">
            <v>44890</v>
          </cell>
          <cell r="E16">
            <v>44960</v>
          </cell>
        </row>
        <row r="16">
          <cell r="H16">
            <v>70</v>
          </cell>
        </row>
        <row r="16">
          <cell r="Z16">
            <v>5000000</v>
          </cell>
        </row>
        <row r="16">
          <cell r="AF16" t="str">
            <v>SHAU</v>
          </cell>
        </row>
        <row r="16">
          <cell r="AJ16">
            <v>0.0325935027276748</v>
          </cell>
        </row>
        <row r="17">
          <cell r="A17" t="str">
            <v>CK2202888-6</v>
          </cell>
        </row>
        <row r="17">
          <cell r="D17">
            <v>44890</v>
          </cell>
          <cell r="E17">
            <v>44960</v>
          </cell>
        </row>
        <row r="17">
          <cell r="H17">
            <v>70</v>
          </cell>
        </row>
        <row r="17">
          <cell r="Z17">
            <v>5000000</v>
          </cell>
        </row>
        <row r="17">
          <cell r="AF17" t="str">
            <v>SHAU</v>
          </cell>
        </row>
        <row r="17">
          <cell r="AJ17">
            <v>0.0325935027276748</v>
          </cell>
        </row>
        <row r="18">
          <cell r="A18" t="str">
            <v>CK2202888-7</v>
          </cell>
        </row>
        <row r="18">
          <cell r="D18">
            <v>44890</v>
          </cell>
          <cell r="E18">
            <v>44960</v>
          </cell>
        </row>
        <row r="18">
          <cell r="H18">
            <v>70</v>
          </cell>
        </row>
        <row r="18">
          <cell r="Z18">
            <v>5000000</v>
          </cell>
        </row>
        <row r="18">
          <cell r="AF18" t="str">
            <v>SHAU</v>
          </cell>
        </row>
        <row r="18">
          <cell r="AJ18">
            <v>0.0325935027276748</v>
          </cell>
        </row>
        <row r="19">
          <cell r="A19" t="str">
            <v>CK2202965</v>
          </cell>
        </row>
        <row r="19">
          <cell r="D19">
            <v>44916</v>
          </cell>
          <cell r="E19">
            <v>44956</v>
          </cell>
        </row>
        <row r="19">
          <cell r="H19">
            <v>40</v>
          </cell>
        </row>
        <row r="19">
          <cell r="Z19">
            <v>200000000</v>
          </cell>
        </row>
        <row r="19">
          <cell r="AF19" t="str">
            <v>XAU/USD</v>
          </cell>
        </row>
        <row r="19">
          <cell r="AJ19">
            <v>0.0345</v>
          </cell>
        </row>
        <row r="20">
          <cell r="A20" t="str">
            <v>CK2202966</v>
          </cell>
        </row>
        <row r="20">
          <cell r="D20">
            <v>44918</v>
          </cell>
          <cell r="E20">
            <v>44956</v>
          </cell>
        </row>
        <row r="20">
          <cell r="H20">
            <v>38</v>
          </cell>
        </row>
        <row r="20">
          <cell r="Z20">
            <v>4000000</v>
          </cell>
        </row>
        <row r="20">
          <cell r="AF20" t="str">
            <v>XAU/USD</v>
          </cell>
        </row>
        <row r="20">
          <cell r="AJ20">
            <v>0.032</v>
          </cell>
        </row>
        <row r="21">
          <cell r="A21" t="str">
            <v>CK2202966-1</v>
          </cell>
        </row>
        <row r="21">
          <cell r="D21">
            <v>44918</v>
          </cell>
          <cell r="E21">
            <v>44956</v>
          </cell>
        </row>
        <row r="21">
          <cell r="H21">
            <v>38</v>
          </cell>
        </row>
        <row r="21">
          <cell r="Z21">
            <v>1000000</v>
          </cell>
        </row>
        <row r="21">
          <cell r="AF21" t="str">
            <v>XAU/USD</v>
          </cell>
        </row>
        <row r="21">
          <cell r="AJ21">
            <v>0.032</v>
          </cell>
        </row>
        <row r="22">
          <cell r="A22" t="str">
            <v>CK2202966-3</v>
          </cell>
        </row>
        <row r="22">
          <cell r="D22">
            <v>44918</v>
          </cell>
          <cell r="E22">
            <v>44956</v>
          </cell>
        </row>
        <row r="22">
          <cell r="H22">
            <v>38</v>
          </cell>
        </row>
        <row r="22">
          <cell r="Z22">
            <v>2000000</v>
          </cell>
        </row>
        <row r="22">
          <cell r="AF22" t="str">
            <v>XAU/USD</v>
          </cell>
        </row>
        <row r="22">
          <cell r="AJ22">
            <v>0.032</v>
          </cell>
        </row>
        <row r="23">
          <cell r="A23" t="str">
            <v>CK2202966-4</v>
          </cell>
        </row>
        <row r="23">
          <cell r="D23">
            <v>44918</v>
          </cell>
          <cell r="E23">
            <v>44956</v>
          </cell>
        </row>
        <row r="23">
          <cell r="H23">
            <v>38</v>
          </cell>
        </row>
        <row r="23">
          <cell r="Z23">
            <v>4000000</v>
          </cell>
        </row>
        <row r="23">
          <cell r="AF23" t="str">
            <v>XAU/USD</v>
          </cell>
        </row>
        <row r="23">
          <cell r="AJ23">
            <v>0.032</v>
          </cell>
        </row>
        <row r="24">
          <cell r="A24" t="str">
            <v>CK2202966-5</v>
          </cell>
        </row>
        <row r="24">
          <cell r="D24">
            <v>44918</v>
          </cell>
          <cell r="E24">
            <v>44956</v>
          </cell>
        </row>
        <row r="24">
          <cell r="H24">
            <v>38</v>
          </cell>
        </row>
        <row r="24">
          <cell r="Z24">
            <v>8000000</v>
          </cell>
        </row>
        <row r="24">
          <cell r="AF24" t="str">
            <v>XAU/USD</v>
          </cell>
        </row>
        <row r="24">
          <cell r="AJ24">
            <v>0.032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"/>
  <sheetViews>
    <sheetView workbookViewId="0">
      <selection activeCell="I15" sqref="I15"/>
    </sheetView>
  </sheetViews>
  <sheetFormatPr defaultColWidth="9" defaultRowHeight="14" outlineLevelRow="3"/>
  <cols>
    <col min="1" max="1" width="13.7818181818182" customWidth="1"/>
    <col min="2" max="2" width="11.8909090909091" customWidth="1"/>
    <col min="3" max="3" width="9.21818181818182" customWidth="1"/>
    <col min="4" max="4" width="8.33636363636364" customWidth="1"/>
    <col min="5" max="6" width="11.1090909090909" customWidth="1"/>
    <col min="7" max="7" width="10.2181818181818" customWidth="1"/>
    <col min="8" max="8" width="11.1090909090909" customWidth="1"/>
    <col min="9" max="9" width="12.4454545454545" customWidth="1"/>
    <col min="10" max="10" width="12.1090909090909" customWidth="1"/>
    <col min="11" max="11" width="9.21818181818182" customWidth="1"/>
    <col min="12" max="13" width="10.3363636363636" customWidth="1"/>
    <col min="14" max="14" width="10.2181818181818" customWidth="1"/>
  </cols>
  <sheetData>
    <row r="1" ht="21" customHeight="1" spans="1:14">
      <c r="A1" s="15" t="s">
        <v>0</v>
      </c>
      <c r="B1" s="15"/>
      <c r="C1" s="15"/>
      <c r="D1" s="15"/>
      <c r="E1" s="16"/>
      <c r="F1" s="16"/>
      <c r="G1" s="16"/>
      <c r="H1" s="16"/>
      <c r="I1" s="16"/>
      <c r="J1" s="23"/>
      <c r="K1" s="15"/>
      <c r="L1" s="24"/>
      <c r="M1" s="25"/>
      <c r="N1" s="25"/>
    </row>
    <row r="2" ht="35" customHeight="1" spans="1:14">
      <c r="A2" s="17" t="s">
        <v>1</v>
      </c>
      <c r="B2" s="18" t="s">
        <v>2</v>
      </c>
      <c r="C2" s="17" t="s">
        <v>3</v>
      </c>
      <c r="D2" s="18" t="s">
        <v>4</v>
      </c>
      <c r="E2" s="19" t="s">
        <v>5</v>
      </c>
      <c r="F2" s="19" t="s">
        <v>6</v>
      </c>
      <c r="G2" s="19" t="s">
        <v>7</v>
      </c>
      <c r="H2" s="20" t="s">
        <v>8</v>
      </c>
      <c r="I2" s="20" t="s">
        <v>9</v>
      </c>
      <c r="J2" s="26" t="s">
        <v>10</v>
      </c>
      <c r="K2" s="17" t="s">
        <v>11</v>
      </c>
      <c r="L2" s="18" t="s">
        <v>12</v>
      </c>
      <c r="M2" s="27" t="s">
        <v>13</v>
      </c>
      <c r="N2" s="27" t="s">
        <v>14</v>
      </c>
    </row>
    <row r="3" ht="29" spans="1:14">
      <c r="A3" s="11" t="s">
        <v>15</v>
      </c>
      <c r="B3" s="7" t="s">
        <v>16</v>
      </c>
      <c r="C3" s="6">
        <f>LOOKUP(1,0/(A3=[1]在售信息发布原稿!A$2:A$410),[1]在售信息发布原稿!J$2:J$410)</f>
        <v>92</v>
      </c>
      <c r="D3" s="7" t="s">
        <v>17</v>
      </c>
      <c r="E3" s="21">
        <f>LOOKUP(1,0/(A3=[1]在售信息发布原稿!A2:A410),[1]在售信息发布原稿!D2:D410)</f>
        <v>44957</v>
      </c>
      <c r="F3" s="21">
        <f>LOOKUP(1,0/(A3=[1]在售信息发布原稿!A2:A410),[1]在售信息发布原稿!E2:E410)</f>
        <v>44957</v>
      </c>
      <c r="G3" s="21" t="s">
        <v>18</v>
      </c>
      <c r="H3" s="22">
        <f>LOOKUP(1,0/(A3=[1]在售信息发布原稿!A2:A410),[1]在售信息发布原稿!F2:F410)</f>
        <v>44959</v>
      </c>
      <c r="I3" s="22">
        <f>LOOKUP(1,0/(A3=[1]在售信息发布原稿!A2:A410),[1]在售信息发布原稿!G2:G410)</f>
        <v>45051</v>
      </c>
      <c r="J3" s="9">
        <f>LOOKUP(1,0/(A3=[1]在售信息发布原稿!A2:A410),[1]在售信息发布原稿!K2:K410)</f>
        <v>2000</v>
      </c>
      <c r="K3" s="7" t="s">
        <v>19</v>
      </c>
      <c r="L3" s="7">
        <f>LOOKUP(1,0/(A3=[1]在售信息发布原稿!A2:A410),[1]在售信息发布原稿!X2:X410)</f>
        <v>-0.000800000000000002</v>
      </c>
      <c r="M3" s="28">
        <f>LOOKUP(1,0/(A3=[1]在售信息发布原稿!A2:A410),[1]在售信息发布原稿!O2:O410)</f>
        <v>0.0154</v>
      </c>
      <c r="N3" s="14">
        <f>LOOKUP(1,0/(A3=[1]在售信息发布原稿!A2:A410),[1]在售信息发布原稿!T2:T410)</f>
        <v>0.034</v>
      </c>
    </row>
    <row r="4" ht="29" spans="1:14">
      <c r="A4" s="11" t="s">
        <v>20</v>
      </c>
      <c r="B4" s="7" t="s">
        <v>21</v>
      </c>
      <c r="C4" s="6">
        <f>LOOKUP(1,0/(A4=[1]在售信息发布原稿!A$2:A$410),[1]在售信息发布原稿!J$2:J$410)</f>
        <v>52</v>
      </c>
      <c r="D4" s="7" t="s">
        <v>17</v>
      </c>
      <c r="E4" s="21">
        <f>LOOKUP(1,0/(A4=[1]在售信息发布原稿!A2:A411),[1]在售信息发布原稿!D2:D411)</f>
        <v>44960</v>
      </c>
      <c r="F4" s="21">
        <f>LOOKUP(1,0/(A4=[1]在售信息发布原稿!A2:A411),[1]在售信息发布原稿!E2:E411)</f>
        <v>44962</v>
      </c>
      <c r="G4" s="21" t="s">
        <v>18</v>
      </c>
      <c r="H4" s="22">
        <f>LOOKUP(1,0/(A4=[1]在售信息发布原稿!A2:A411),[1]在售信息发布原稿!F2:F411)</f>
        <v>44964</v>
      </c>
      <c r="I4" s="22">
        <f>LOOKUP(1,0/(A4=[1]在售信息发布原稿!A2:A411),[1]在售信息发布原稿!G2:G411)</f>
        <v>45016</v>
      </c>
      <c r="J4" s="9">
        <f>LOOKUP(1,0/(A4=[1]在售信息发布原稿!A2:A411),[1]在售信息发布原稿!K2:K411)</f>
        <v>4000</v>
      </c>
      <c r="K4" s="7" t="s">
        <v>19</v>
      </c>
      <c r="L4" s="7">
        <f>LOOKUP(1,0/(A4=[1]在售信息发布原稿!A2:A411),[1]在售信息发布原稿!X2:X411)</f>
        <v>-0.000800000000000002</v>
      </c>
      <c r="M4" s="28">
        <f>LOOKUP(1,0/(A4=[1]在售信息发布原稿!A2:A411),[1]在售信息发布原稿!O2:O411)</f>
        <v>0.01485</v>
      </c>
      <c r="N4" s="14">
        <f>LOOKUP(1,0/(A4=[1]在售信息发布原稿!A2:A411),[1]在售信息发布原稿!T2:T411)</f>
        <v>0.034</v>
      </c>
    </row>
  </sheetData>
  <mergeCells count="1">
    <mergeCell ref="A1:N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A3" sqref="A3:I25"/>
    </sheetView>
  </sheetViews>
  <sheetFormatPr defaultColWidth="9" defaultRowHeight="14"/>
  <cols>
    <col min="1" max="1" width="13.5545454545455" customWidth="1"/>
    <col min="2" max="2" width="9.21818181818182" customWidth="1"/>
    <col min="3" max="3" width="8.33636363636364" customWidth="1"/>
    <col min="4" max="4" width="12.4454545454545" customWidth="1"/>
    <col min="5" max="5" width="11.1090909090909" customWidth="1"/>
    <col min="6" max="6" width="16.5545454545455" customWidth="1"/>
    <col min="7" max="7" width="10.2181818181818" customWidth="1"/>
    <col min="8" max="8" width="9.21818181818182" customWidth="1"/>
    <col min="9" max="9" width="10.2181818181818" customWidth="1"/>
  </cols>
  <sheetData>
    <row r="1" ht="24" customHeight="1" spans="1:9">
      <c r="A1" s="1" t="s">
        <v>22</v>
      </c>
      <c r="B1" s="1"/>
      <c r="C1" s="1"/>
      <c r="D1" s="1"/>
      <c r="E1" s="1"/>
      <c r="F1" s="1"/>
      <c r="G1" s="1"/>
      <c r="H1" s="1"/>
      <c r="I1" s="12"/>
    </row>
    <row r="2" ht="29.75" spans="1:9">
      <c r="A2" s="2" t="s">
        <v>1</v>
      </c>
      <c r="B2" s="3" t="s">
        <v>3</v>
      </c>
      <c r="C2" s="4" t="s">
        <v>4</v>
      </c>
      <c r="D2" s="3" t="s">
        <v>8</v>
      </c>
      <c r="E2" s="3" t="s">
        <v>9</v>
      </c>
      <c r="F2" s="3" t="s">
        <v>23</v>
      </c>
      <c r="G2" s="3" t="s">
        <v>11</v>
      </c>
      <c r="H2" s="3" t="s">
        <v>12</v>
      </c>
      <c r="I2" s="13" t="s">
        <v>24</v>
      </c>
    </row>
    <row r="3" ht="29" spans="1:9">
      <c r="A3" s="5" t="s">
        <v>25</v>
      </c>
      <c r="B3" s="6">
        <f>LOOKUP(1,0/(A3=[1]到期信息原稿!A$2:A$242),[1]到期信息原稿!H$2:H$242)</f>
        <v>186</v>
      </c>
      <c r="C3" s="7" t="s">
        <v>17</v>
      </c>
      <c r="D3" s="8">
        <f>LOOKUP(1,0/(A3=[1]到期信息原稿!A2:A242),[1]到期信息原稿!D2:D242)</f>
        <v>44770</v>
      </c>
      <c r="E3" s="8">
        <f>LOOKUP(1,0/(A3=[1]到期信息原稿!A2:A242),[1]到期信息原稿!E2:E242)</f>
        <v>44956</v>
      </c>
      <c r="F3" s="9">
        <f>LOOKUP(1,0/(A3=[1]到期信息原稿!A2:A242),[1]到期信息原稿!Z2:Z242)</f>
        <v>20000000</v>
      </c>
      <c r="G3" s="7" t="s">
        <v>19</v>
      </c>
      <c r="H3" s="10" t="str">
        <f>LOOKUP(1,0/(A3=[1]到期信息原稿!A2:A242),[1]到期信息原稿!AF2:AF242)</f>
        <v>SHAU</v>
      </c>
      <c r="I3" s="14">
        <f>LOOKUP(1,0/(A3=[1]到期信息原稿!A2:A242),[1]到期信息原稿!AJ2:AJ242)</f>
        <v>0.037</v>
      </c>
    </row>
    <row r="4" ht="29" spans="1:9">
      <c r="A4" s="5" t="s">
        <v>26</v>
      </c>
      <c r="B4" s="6">
        <f>LOOKUP(1,0/(A4=[1]到期信息原稿!A$2:A$242),[1]到期信息原稿!H$2:H$242)</f>
        <v>105</v>
      </c>
      <c r="C4" s="7" t="s">
        <v>17</v>
      </c>
      <c r="D4" s="8">
        <f>LOOKUP(1,0/(A4=[1]到期信息原稿!A2:A243),[1]到期信息原稿!D2:D243)</f>
        <v>44851</v>
      </c>
      <c r="E4" s="8">
        <f>LOOKUP(1,0/(A4=[1]到期信息原稿!A2:A243),[1]到期信息原稿!E2:E243)</f>
        <v>44956</v>
      </c>
      <c r="F4" s="9">
        <f>LOOKUP(1,0/(A4=[1]到期信息原稿!A2:A243),[1]到期信息原稿!Z2:Z243)</f>
        <v>40000000</v>
      </c>
      <c r="G4" s="7" t="s">
        <v>19</v>
      </c>
      <c r="H4" s="10" t="str">
        <f>LOOKUP(1,0/(A4=[1]到期信息原稿!A2:A243),[1]到期信息原稿!AF2:AF243)</f>
        <v>SHAU</v>
      </c>
      <c r="I4" s="14">
        <f>LOOKUP(1,0/(A4=[1]到期信息原稿!A2:A243),[1]到期信息原稿!AJ2:AJ243)</f>
        <v>0.0355</v>
      </c>
    </row>
    <row r="5" ht="29" spans="1:9">
      <c r="A5" s="5" t="s">
        <v>27</v>
      </c>
      <c r="B5" s="6">
        <f>LOOKUP(1,0/(A5=[1]到期信息原稿!A$2:A$242),[1]到期信息原稿!H$2:H$242)</f>
        <v>98</v>
      </c>
      <c r="C5" s="7" t="s">
        <v>17</v>
      </c>
      <c r="D5" s="8">
        <f>LOOKUP(1,0/(A5=[1]到期信息原稿!A2:A244),[1]到期信息原稿!D2:D244)</f>
        <v>44858</v>
      </c>
      <c r="E5" s="8">
        <f>LOOKUP(1,0/(A5=[1]到期信息原稿!A2:A244),[1]到期信息原稿!E2:E244)</f>
        <v>44956</v>
      </c>
      <c r="F5" s="9">
        <f>LOOKUP(1,0/(A5=[1]到期信息原稿!A2:A244),[1]到期信息原稿!Z2:Z244)</f>
        <v>120000000</v>
      </c>
      <c r="G5" s="7" t="s">
        <v>19</v>
      </c>
      <c r="H5" s="10" t="str">
        <f>LOOKUP(1,0/(A5=[1]到期信息原稿!A2:A244),[1]到期信息原稿!AF2:AF244)</f>
        <v>SHAU</v>
      </c>
      <c r="I5" s="14">
        <f>LOOKUP(1,0/(A5=[1]到期信息原稿!A2:A244),[1]到期信息原稿!AJ2:AJ244)</f>
        <v>0.037</v>
      </c>
    </row>
    <row r="6" ht="29" spans="1:9">
      <c r="A6" s="5" t="s">
        <v>28</v>
      </c>
      <c r="B6" s="6">
        <f>LOOKUP(1,0/(A6=[1]到期信息原稿!A$2:A$242),[1]到期信息原稿!H$2:H$242)</f>
        <v>94</v>
      </c>
      <c r="C6" s="7" t="s">
        <v>17</v>
      </c>
      <c r="D6" s="8">
        <f>LOOKUP(1,0/(A6=[1]到期信息原稿!A2:A245),[1]到期信息原稿!D2:D245)</f>
        <v>44862</v>
      </c>
      <c r="E6" s="8">
        <f>LOOKUP(1,0/(A6=[1]到期信息原稿!A2:A245),[1]到期信息原稿!E2:E245)</f>
        <v>44956</v>
      </c>
      <c r="F6" s="9">
        <f>LOOKUP(1,0/(A6=[1]到期信息原稿!A2:A245),[1]到期信息原稿!Z2:Z245)</f>
        <v>8000000</v>
      </c>
      <c r="G6" s="7" t="s">
        <v>19</v>
      </c>
      <c r="H6" s="10" t="str">
        <f>LOOKUP(1,0/(A6=[1]到期信息原稿!A2:A245),[1]到期信息原稿!AF2:AF245)</f>
        <v>SHAU</v>
      </c>
      <c r="I6" s="14">
        <f>LOOKUP(1,0/(A6=[1]到期信息原稿!A2:A245),[1]到期信息原稿!AJ2:AJ245)</f>
        <v>0.034</v>
      </c>
    </row>
    <row r="7" ht="29" spans="1:9">
      <c r="A7" s="5" t="s">
        <v>29</v>
      </c>
      <c r="B7" s="6">
        <f>LOOKUP(1,0/(A7=[1]到期信息原稿!A$2:A$242),[1]到期信息原稿!H$2:H$242)</f>
        <v>94</v>
      </c>
      <c r="C7" s="7" t="s">
        <v>17</v>
      </c>
      <c r="D7" s="8">
        <f>LOOKUP(1,0/(A7=[1]到期信息原稿!A2:A246),[1]到期信息原稿!D2:D246)</f>
        <v>44862</v>
      </c>
      <c r="E7" s="8">
        <f>LOOKUP(1,0/(A7=[1]到期信息原稿!A2:A246),[1]到期信息原稿!E2:E246)</f>
        <v>44956</v>
      </c>
      <c r="F7" s="9">
        <f>LOOKUP(1,0/(A7=[1]到期信息原稿!A2:A246),[1]到期信息原稿!Z2:Z246)</f>
        <v>10000000</v>
      </c>
      <c r="G7" s="7" t="s">
        <v>19</v>
      </c>
      <c r="H7" s="10" t="str">
        <f>LOOKUP(1,0/(A7=[1]到期信息原稿!A2:A246),[1]到期信息原稿!AF2:AF246)</f>
        <v>SHAU</v>
      </c>
      <c r="I7" s="14">
        <f>LOOKUP(1,0/(A7=[1]到期信息原稿!A2:A246),[1]到期信息原稿!AJ2:AJ246)</f>
        <v>0.034</v>
      </c>
    </row>
    <row r="8" ht="29" spans="1:9">
      <c r="A8" s="5" t="s">
        <v>30</v>
      </c>
      <c r="B8" s="6">
        <f>LOOKUP(1,0/(A8=[1]到期信息原稿!A$2:A$242),[1]到期信息原稿!H$2:H$242)</f>
        <v>94</v>
      </c>
      <c r="C8" s="7" t="s">
        <v>17</v>
      </c>
      <c r="D8" s="8">
        <f>LOOKUP(1,0/(A8=[1]到期信息原稿!A2:A247),[1]到期信息原稿!D2:D247)</f>
        <v>44862</v>
      </c>
      <c r="E8" s="8">
        <f>LOOKUP(1,0/(A8=[1]到期信息原稿!A2:A247),[1]到期信息原稿!E2:E247)</f>
        <v>44956</v>
      </c>
      <c r="F8" s="9">
        <f>LOOKUP(1,0/(A8=[1]到期信息原稿!A2:A247),[1]到期信息原稿!Z2:Z247)</f>
        <v>20000000</v>
      </c>
      <c r="G8" s="7" t="s">
        <v>19</v>
      </c>
      <c r="H8" s="10" t="str">
        <f>LOOKUP(1,0/(A8=[1]到期信息原稿!A2:A247),[1]到期信息原稿!AF2:AF247)</f>
        <v>SHAU</v>
      </c>
      <c r="I8" s="14">
        <f>LOOKUP(1,0/(A8=[1]到期信息原稿!A2:A247),[1]到期信息原稿!AJ2:AJ247)</f>
        <v>0.034</v>
      </c>
    </row>
    <row r="9" ht="29" spans="1:9">
      <c r="A9" s="5" t="s">
        <v>31</v>
      </c>
      <c r="B9" s="6">
        <f>LOOKUP(1,0/(A9=[1]到期信息原稿!A$2:A$242),[1]到期信息原稿!H$2:H$242)</f>
        <v>94</v>
      </c>
      <c r="C9" s="7" t="s">
        <v>17</v>
      </c>
      <c r="D9" s="8">
        <f>LOOKUP(1,0/(A9=[1]到期信息原稿!A2:A248),[1]到期信息原稿!D2:D248)</f>
        <v>44862</v>
      </c>
      <c r="E9" s="8">
        <f>LOOKUP(1,0/(A9=[1]到期信息原稿!A2:A248),[1]到期信息原稿!E2:E248)</f>
        <v>44956</v>
      </c>
      <c r="F9" s="9">
        <f>LOOKUP(1,0/(A9=[1]到期信息原稿!A2:A248),[1]到期信息原稿!Z2:Z248)</f>
        <v>50000000</v>
      </c>
      <c r="G9" s="7" t="s">
        <v>19</v>
      </c>
      <c r="H9" s="10" t="str">
        <f>LOOKUP(1,0/(A9=[1]到期信息原稿!A2:A248),[1]到期信息原稿!AF2:AF248)</f>
        <v>SHAU</v>
      </c>
      <c r="I9" s="14">
        <f>LOOKUP(1,0/(A9=[1]到期信息原稿!A2:A248),[1]到期信息原稿!AJ2:AJ248)</f>
        <v>0.034</v>
      </c>
    </row>
    <row r="10" ht="29" spans="1:9">
      <c r="A10" s="5" t="s">
        <v>32</v>
      </c>
      <c r="B10" s="6">
        <f>LOOKUP(1,0/(A10=[1]到期信息原稿!A$2:A$242),[1]到期信息原稿!H$2:H$242)</f>
        <v>94</v>
      </c>
      <c r="C10" s="7" t="s">
        <v>17</v>
      </c>
      <c r="D10" s="8">
        <f>LOOKUP(1,0/(A10=[1]到期信息原稿!A2:A249),[1]到期信息原稿!D2:D249)</f>
        <v>44862</v>
      </c>
      <c r="E10" s="8">
        <f>LOOKUP(1,0/(A10=[1]到期信息原稿!A2:A249),[1]到期信息原稿!E2:E249)</f>
        <v>44956</v>
      </c>
      <c r="F10" s="9">
        <f>LOOKUP(1,0/(A10=[1]到期信息原稿!A2:A249),[1]到期信息原稿!Z2:Z249)</f>
        <v>8500000</v>
      </c>
      <c r="G10" s="7" t="s">
        <v>19</v>
      </c>
      <c r="H10" s="10" t="str">
        <f>LOOKUP(1,0/(A10=[1]到期信息原稿!A2:A249),[1]到期信息原稿!AF2:AF249)</f>
        <v>SHAU</v>
      </c>
      <c r="I10" s="14">
        <f>LOOKUP(1,0/(A10=[1]到期信息原稿!A2:A249),[1]到期信息原稿!AJ2:AJ249)</f>
        <v>0.034</v>
      </c>
    </row>
    <row r="11" ht="29" spans="1:9">
      <c r="A11" s="5" t="s">
        <v>33</v>
      </c>
      <c r="B11" s="6">
        <f>LOOKUP(1,0/(A11=[1]到期信息原稿!A$2:A$242),[1]到期信息原稿!H$2:H$242)</f>
        <v>94</v>
      </c>
      <c r="C11" s="7" t="s">
        <v>17</v>
      </c>
      <c r="D11" s="8">
        <f>LOOKUP(1,0/(A11=[1]到期信息原稿!A2:A250),[1]到期信息原稿!D2:D250)</f>
        <v>44862</v>
      </c>
      <c r="E11" s="8">
        <f>LOOKUP(1,0/(A11=[1]到期信息原稿!A2:A250),[1]到期信息原稿!E2:E250)</f>
        <v>44956</v>
      </c>
      <c r="F11" s="9">
        <f>LOOKUP(1,0/(A11=[1]到期信息原稿!A2:A250),[1]到期信息原稿!Z2:Z250)</f>
        <v>20000000</v>
      </c>
      <c r="G11" s="7" t="s">
        <v>19</v>
      </c>
      <c r="H11" s="10" t="str">
        <f>LOOKUP(1,0/(A11=[1]到期信息原稿!A2:A250),[1]到期信息原稿!AF2:AF250)</f>
        <v>SHAU</v>
      </c>
      <c r="I11" s="14">
        <f>LOOKUP(1,0/(A11=[1]到期信息原稿!A2:A250),[1]到期信息原稿!AJ2:AJ250)</f>
        <v>0.034</v>
      </c>
    </row>
    <row r="12" ht="29" spans="1:9">
      <c r="A12" s="11" t="s">
        <v>34</v>
      </c>
      <c r="B12" s="6">
        <f>LOOKUP(1,0/(A12=[1]到期信息原稿!A$2:A$242),[1]到期信息原稿!H$2:H$242)</f>
        <v>75</v>
      </c>
      <c r="C12" s="7" t="s">
        <v>17</v>
      </c>
      <c r="D12" s="8">
        <f>LOOKUP(1,0/(A12=[1]到期信息原稿!A2:A251),[1]到期信息原稿!D2:D251)</f>
        <v>44883</v>
      </c>
      <c r="E12" s="8">
        <f>LOOKUP(1,0/(A12=[1]到期信息原稿!A2:A251),[1]到期信息原稿!E2:E251)</f>
        <v>44958</v>
      </c>
      <c r="F12" s="9">
        <f>LOOKUP(1,0/(A12=[1]到期信息原稿!A2:A251),[1]到期信息原稿!Z2:Z251)</f>
        <v>0</v>
      </c>
      <c r="G12" s="7" t="s">
        <v>19</v>
      </c>
      <c r="H12" s="10" t="str">
        <f>LOOKUP(1,0/(A12=[1]到期信息原稿!A2:A251),[1]到期信息原稿!AF2:AF251)</f>
        <v>XAU/USD</v>
      </c>
      <c r="I12" s="14">
        <f>LOOKUP(1,0/(A12=[1]到期信息原稿!A2:A251),[1]到期信息原稿!AJ2:AJ251)</f>
        <v>0.033</v>
      </c>
    </row>
    <row r="13" ht="29" spans="1:9">
      <c r="A13" s="11" t="s">
        <v>35</v>
      </c>
      <c r="B13" s="6">
        <f>LOOKUP(1,0/(A13=[1]到期信息原稿!A$2:A$242),[1]到期信息原稿!H$2:H$242)</f>
        <v>75</v>
      </c>
      <c r="C13" s="7" t="s">
        <v>17</v>
      </c>
      <c r="D13" s="8">
        <f>LOOKUP(1,0/(A13=[1]到期信息原稿!A2:A252),[1]到期信息原稿!D2:D252)</f>
        <v>44883</v>
      </c>
      <c r="E13" s="8">
        <f>LOOKUP(1,0/(A13=[1]到期信息原稿!A2:A252),[1]到期信息原稿!E2:E252)</f>
        <v>44958</v>
      </c>
      <c r="F13" s="9">
        <f>LOOKUP(1,0/(A13=[1]到期信息原稿!A2:A252),[1]到期信息原稿!Z2:Z252)</f>
        <v>10000000</v>
      </c>
      <c r="G13" s="7" t="s">
        <v>19</v>
      </c>
      <c r="H13" s="10" t="str">
        <f>LOOKUP(1,0/(A13=[1]到期信息原稿!A2:A252),[1]到期信息原稿!AF2:AF252)</f>
        <v>XAU/USD</v>
      </c>
      <c r="I13" s="14">
        <f>LOOKUP(1,0/(A13=[1]到期信息原稿!A2:A252),[1]到期信息原稿!AJ2:AJ252)</f>
        <v>0.033</v>
      </c>
    </row>
    <row r="14" ht="29" spans="1:9">
      <c r="A14" s="5" t="s">
        <v>36</v>
      </c>
      <c r="B14" s="6">
        <f>LOOKUP(1,0/(A14=[1]到期信息原稿!A$2:A$242),[1]到期信息原稿!H$2:H$242)</f>
        <v>70</v>
      </c>
      <c r="C14" s="7" t="s">
        <v>17</v>
      </c>
      <c r="D14" s="8">
        <f>LOOKUP(1,0/(A14=[1]到期信息原稿!A2:A253),[1]到期信息原稿!D2:D253)</f>
        <v>44890</v>
      </c>
      <c r="E14" s="8">
        <f>LOOKUP(1,0/(A14=[1]到期信息原稿!A2:A253),[1]到期信息原稿!E2:E253)</f>
        <v>44960</v>
      </c>
      <c r="F14" s="9">
        <f>LOOKUP(1,0/(A14=[1]到期信息原稿!A2:A253),[1]到期信息原稿!Z2:Z253)</f>
        <v>5000000</v>
      </c>
      <c r="G14" s="7" t="s">
        <v>19</v>
      </c>
      <c r="H14" s="10" t="str">
        <f>LOOKUP(1,0/(A14=[1]到期信息原稿!A2:A253),[1]到期信息原稿!AF2:AF253)</f>
        <v>SHAU</v>
      </c>
      <c r="I14" s="14">
        <f>LOOKUP(1,0/(A14=[1]到期信息原稿!A2:A253),[1]到期信息原稿!AJ2:AJ253)</f>
        <v>0.0325935027276748</v>
      </c>
    </row>
    <row r="15" ht="29" spans="1:9">
      <c r="A15" s="5" t="s">
        <v>37</v>
      </c>
      <c r="B15" s="6">
        <f>LOOKUP(1,0/(A15=[1]到期信息原稿!A$2:A$242),[1]到期信息原稿!H$2:H$242)</f>
        <v>70</v>
      </c>
      <c r="C15" s="7" t="s">
        <v>17</v>
      </c>
      <c r="D15" s="8">
        <f>LOOKUP(1,0/(A15=[1]到期信息原稿!A2:A254),[1]到期信息原稿!D2:D254)</f>
        <v>44890</v>
      </c>
      <c r="E15" s="8">
        <f>LOOKUP(1,0/(A15=[1]到期信息原稿!A2:A254),[1]到期信息原稿!E2:E254)</f>
        <v>44960</v>
      </c>
      <c r="F15" s="9">
        <f>LOOKUP(1,0/(A15=[1]到期信息原稿!A2:A254),[1]到期信息原稿!Z2:Z254)</f>
        <v>59000000</v>
      </c>
      <c r="G15" s="7" t="s">
        <v>19</v>
      </c>
      <c r="H15" s="10" t="str">
        <f>LOOKUP(1,0/(A15=[1]到期信息原稿!A2:A254),[1]到期信息原稿!AF2:AF254)</f>
        <v>SHAU</v>
      </c>
      <c r="I15" s="14">
        <f>LOOKUP(1,0/(A15=[1]到期信息原稿!A2:A254),[1]到期信息原稿!AJ2:AJ254)</f>
        <v>0.0325935027276748</v>
      </c>
    </row>
    <row r="16" ht="29" spans="1:9">
      <c r="A16" s="5" t="s">
        <v>38</v>
      </c>
      <c r="B16" s="6">
        <f>LOOKUP(1,0/(A16=[1]到期信息原稿!A$2:A$242),[1]到期信息原稿!H$2:H$242)</f>
        <v>70</v>
      </c>
      <c r="C16" s="7" t="s">
        <v>17</v>
      </c>
      <c r="D16" s="8">
        <f>LOOKUP(1,0/(A16=[1]到期信息原稿!A2:A255),[1]到期信息原稿!D2:D255)</f>
        <v>44890</v>
      </c>
      <c r="E16" s="8">
        <f>LOOKUP(1,0/(A16=[1]到期信息原稿!A2:A255),[1]到期信息原稿!E2:E255)</f>
        <v>44960</v>
      </c>
      <c r="F16" s="9">
        <f>LOOKUP(1,0/(A16=[1]到期信息原稿!A2:A255),[1]到期信息原稿!Z2:Z255)</f>
        <v>10000000</v>
      </c>
      <c r="G16" s="7" t="s">
        <v>19</v>
      </c>
      <c r="H16" s="10" t="str">
        <f>LOOKUP(1,0/(A16=[1]到期信息原稿!A2:A255),[1]到期信息原稿!AF2:AF255)</f>
        <v>SHAU</v>
      </c>
      <c r="I16" s="14">
        <f>LOOKUP(1,0/(A16=[1]到期信息原稿!A2:A255),[1]到期信息原稿!AJ2:AJ255)</f>
        <v>0.0325935027276748</v>
      </c>
    </row>
    <row r="17" ht="29" spans="1:9">
      <c r="A17" s="5" t="s">
        <v>39</v>
      </c>
      <c r="B17" s="6">
        <f>LOOKUP(1,0/(A17=[1]到期信息原稿!A$2:A$242),[1]到期信息原稿!H$2:H$242)</f>
        <v>70</v>
      </c>
      <c r="C17" s="7" t="s">
        <v>17</v>
      </c>
      <c r="D17" s="8">
        <f>LOOKUP(1,0/(A17=[1]到期信息原稿!A2:A256),[1]到期信息原稿!D2:D256)</f>
        <v>44890</v>
      </c>
      <c r="E17" s="8">
        <f>LOOKUP(1,0/(A17=[1]到期信息原稿!A2:A256),[1]到期信息原稿!E2:E256)</f>
        <v>44960</v>
      </c>
      <c r="F17" s="9">
        <f>LOOKUP(1,0/(A17=[1]到期信息原稿!A2:A256),[1]到期信息原稿!Z2:Z256)</f>
        <v>5000000</v>
      </c>
      <c r="G17" s="7" t="s">
        <v>19</v>
      </c>
      <c r="H17" s="10" t="str">
        <f>LOOKUP(1,0/(A17=[1]到期信息原稿!A2:A256),[1]到期信息原稿!AF2:AF256)</f>
        <v>SHAU</v>
      </c>
      <c r="I17" s="14">
        <f>LOOKUP(1,0/(A17=[1]到期信息原稿!A2:A256),[1]到期信息原稿!AJ2:AJ256)</f>
        <v>0.0325935027276748</v>
      </c>
    </row>
    <row r="18" ht="29" spans="1:9">
      <c r="A18" s="5" t="s">
        <v>40</v>
      </c>
      <c r="B18" s="6">
        <f>LOOKUP(1,0/(A18=[1]到期信息原稿!A$2:A$242),[1]到期信息原稿!H$2:H$242)</f>
        <v>70</v>
      </c>
      <c r="C18" s="7" t="s">
        <v>17</v>
      </c>
      <c r="D18" s="8">
        <f>LOOKUP(1,0/(A18=[1]到期信息原稿!A2:A257),[1]到期信息原稿!D2:D257)</f>
        <v>44890</v>
      </c>
      <c r="E18" s="8">
        <f>LOOKUP(1,0/(A18=[1]到期信息原稿!A2:A257),[1]到期信息原稿!E2:E257)</f>
        <v>44960</v>
      </c>
      <c r="F18" s="9">
        <f>LOOKUP(1,0/(A18=[1]到期信息原稿!A2:A257),[1]到期信息原稿!Z2:Z257)</f>
        <v>5000000</v>
      </c>
      <c r="G18" s="7" t="s">
        <v>19</v>
      </c>
      <c r="H18" s="10" t="str">
        <f>LOOKUP(1,0/(A18=[1]到期信息原稿!A2:A257),[1]到期信息原稿!AF2:AF257)</f>
        <v>SHAU</v>
      </c>
      <c r="I18" s="14">
        <f>LOOKUP(1,0/(A18=[1]到期信息原稿!A2:A257),[1]到期信息原稿!AJ2:AJ257)</f>
        <v>0.0325935027276748</v>
      </c>
    </row>
    <row r="19" ht="29" spans="1:9">
      <c r="A19" s="5" t="s">
        <v>41</v>
      </c>
      <c r="B19" s="6">
        <f>LOOKUP(1,0/(A19=[1]到期信息原稿!A$2:A$242),[1]到期信息原稿!H$2:H$242)</f>
        <v>70</v>
      </c>
      <c r="C19" s="7" t="s">
        <v>17</v>
      </c>
      <c r="D19" s="8">
        <f>LOOKUP(1,0/(A19=[1]到期信息原稿!A2:A258),[1]到期信息原稿!D2:D258)</f>
        <v>44890</v>
      </c>
      <c r="E19" s="8">
        <f>LOOKUP(1,0/(A19=[1]到期信息原稿!A2:A258),[1]到期信息原稿!E2:E258)</f>
        <v>44960</v>
      </c>
      <c r="F19" s="9">
        <f>LOOKUP(1,0/(A19=[1]到期信息原稿!A2:A258),[1]到期信息原稿!Z2:Z258)</f>
        <v>5000000</v>
      </c>
      <c r="G19" s="7" t="s">
        <v>19</v>
      </c>
      <c r="H19" s="10" t="str">
        <f>LOOKUP(1,0/(A19=[1]到期信息原稿!A2:A258),[1]到期信息原稿!AF2:AF258)</f>
        <v>SHAU</v>
      </c>
      <c r="I19" s="14">
        <f>LOOKUP(1,0/(A19=[1]到期信息原稿!A2:A258),[1]到期信息原稿!AJ2:AJ258)</f>
        <v>0.0325935027276748</v>
      </c>
    </row>
    <row r="20" ht="29" spans="1:9">
      <c r="A20" s="5" t="s">
        <v>42</v>
      </c>
      <c r="B20" s="6">
        <f>LOOKUP(1,0/(A20=[1]到期信息原稿!A$2:A$242),[1]到期信息原稿!H$2:H$242)</f>
        <v>40</v>
      </c>
      <c r="C20" s="7" t="s">
        <v>17</v>
      </c>
      <c r="D20" s="8">
        <f>LOOKUP(1,0/(A20=[1]到期信息原稿!A2:A259),[1]到期信息原稿!D2:D259)</f>
        <v>44916</v>
      </c>
      <c r="E20" s="8">
        <f>LOOKUP(1,0/(A20=[1]到期信息原稿!A2:A259),[1]到期信息原稿!E2:E259)</f>
        <v>44956</v>
      </c>
      <c r="F20" s="9">
        <f>LOOKUP(1,0/(A20=[1]到期信息原稿!A2:A259),[1]到期信息原稿!Z2:Z259)</f>
        <v>200000000</v>
      </c>
      <c r="G20" s="7" t="s">
        <v>19</v>
      </c>
      <c r="H20" s="10" t="str">
        <f>LOOKUP(1,0/(A20=[1]到期信息原稿!A2:A259),[1]到期信息原稿!AF2:AF259)</f>
        <v>XAU/USD</v>
      </c>
      <c r="I20" s="14">
        <f>LOOKUP(1,0/(A20=[1]到期信息原稿!A2:A259),[1]到期信息原稿!AJ2:AJ259)</f>
        <v>0.0345</v>
      </c>
    </row>
    <row r="21" ht="29" spans="1:9">
      <c r="A21" s="5" t="s">
        <v>43</v>
      </c>
      <c r="B21" s="6">
        <f>LOOKUP(1,0/(A21=[1]到期信息原稿!A$2:A$242),[1]到期信息原稿!H$2:H$242)</f>
        <v>38</v>
      </c>
      <c r="C21" s="7" t="s">
        <v>17</v>
      </c>
      <c r="D21" s="8">
        <f>LOOKUP(1,0/(A21=[1]到期信息原稿!A2:A260),[1]到期信息原稿!D2:D260)</f>
        <v>44918</v>
      </c>
      <c r="E21" s="8">
        <f>LOOKUP(1,0/(A21=[1]到期信息原稿!A2:A260),[1]到期信息原稿!E2:E260)</f>
        <v>44956</v>
      </c>
      <c r="F21" s="9">
        <f>LOOKUP(1,0/(A21=[1]到期信息原稿!A2:A260),[1]到期信息原稿!Z2:Z260)</f>
        <v>4000000</v>
      </c>
      <c r="G21" s="7" t="s">
        <v>19</v>
      </c>
      <c r="H21" s="10" t="str">
        <f>LOOKUP(1,0/(A21=[1]到期信息原稿!A2:A260),[1]到期信息原稿!AF2:AF260)</f>
        <v>XAU/USD</v>
      </c>
      <c r="I21" s="14">
        <f>LOOKUP(1,0/(A21=[1]到期信息原稿!A2:A260),[1]到期信息原稿!AJ2:AJ260)</f>
        <v>0.032</v>
      </c>
    </row>
    <row r="22" ht="29" spans="1:9">
      <c r="A22" s="5" t="s">
        <v>44</v>
      </c>
      <c r="B22" s="6">
        <f>LOOKUP(1,0/(A22=[1]到期信息原稿!A$2:A$242),[1]到期信息原稿!H$2:H$242)</f>
        <v>38</v>
      </c>
      <c r="C22" s="7" t="s">
        <v>17</v>
      </c>
      <c r="D22" s="8">
        <f>LOOKUP(1,0/(A22=[1]到期信息原稿!A2:A261),[1]到期信息原稿!D2:D261)</f>
        <v>44918</v>
      </c>
      <c r="E22" s="8">
        <f>LOOKUP(1,0/(A22=[1]到期信息原稿!A2:A261),[1]到期信息原稿!E2:E261)</f>
        <v>44956</v>
      </c>
      <c r="F22" s="9">
        <f>LOOKUP(1,0/(A22=[1]到期信息原稿!A2:A261),[1]到期信息原稿!Z2:Z261)</f>
        <v>1000000</v>
      </c>
      <c r="G22" s="7" t="s">
        <v>19</v>
      </c>
      <c r="H22" s="10" t="str">
        <f>LOOKUP(1,0/(A22=[1]到期信息原稿!A2:A261),[1]到期信息原稿!AF2:AF261)</f>
        <v>XAU/USD</v>
      </c>
      <c r="I22" s="14">
        <f>LOOKUP(1,0/(A22=[1]到期信息原稿!A2:A261),[1]到期信息原稿!AJ2:AJ261)</f>
        <v>0.032</v>
      </c>
    </row>
    <row r="23" ht="29" spans="1:9">
      <c r="A23" s="5" t="s">
        <v>45</v>
      </c>
      <c r="B23" s="6">
        <f>LOOKUP(1,0/(A23=[1]到期信息原稿!A$2:A$242),[1]到期信息原稿!H$2:H$242)</f>
        <v>38</v>
      </c>
      <c r="C23" s="7" t="s">
        <v>17</v>
      </c>
      <c r="D23" s="8">
        <f>LOOKUP(1,0/(A23=[1]到期信息原稿!A2:A262),[1]到期信息原稿!D2:D262)</f>
        <v>44918</v>
      </c>
      <c r="E23" s="8">
        <f>LOOKUP(1,0/(A23=[1]到期信息原稿!A2:A262),[1]到期信息原稿!E2:E262)</f>
        <v>44956</v>
      </c>
      <c r="F23" s="9">
        <f>LOOKUP(1,0/(A23=[1]到期信息原稿!A2:A262),[1]到期信息原稿!Z2:Z262)</f>
        <v>2000000</v>
      </c>
      <c r="G23" s="7" t="s">
        <v>19</v>
      </c>
      <c r="H23" s="10" t="str">
        <f>LOOKUP(1,0/(A23=[1]到期信息原稿!A2:A262),[1]到期信息原稿!AF2:AF262)</f>
        <v>XAU/USD</v>
      </c>
      <c r="I23" s="14">
        <f>LOOKUP(1,0/(A23=[1]到期信息原稿!A2:A262),[1]到期信息原稿!AJ2:AJ262)</f>
        <v>0.032</v>
      </c>
    </row>
    <row r="24" ht="29" spans="1:9">
      <c r="A24" s="5" t="s">
        <v>46</v>
      </c>
      <c r="B24" s="6">
        <f>LOOKUP(1,0/(A24=[1]到期信息原稿!A$2:A$242),[1]到期信息原稿!H$2:H$242)</f>
        <v>38</v>
      </c>
      <c r="C24" s="7" t="s">
        <v>17</v>
      </c>
      <c r="D24" s="8">
        <f>LOOKUP(1,0/(A24=[1]到期信息原稿!A2:A263),[1]到期信息原稿!D2:D263)</f>
        <v>44918</v>
      </c>
      <c r="E24" s="8">
        <f>LOOKUP(1,0/(A24=[1]到期信息原稿!A2:A263),[1]到期信息原稿!E2:E263)</f>
        <v>44956</v>
      </c>
      <c r="F24" s="9">
        <f>LOOKUP(1,0/(A24=[1]到期信息原稿!A2:A263),[1]到期信息原稿!Z2:Z263)</f>
        <v>4000000</v>
      </c>
      <c r="G24" s="7" t="s">
        <v>19</v>
      </c>
      <c r="H24" s="10" t="str">
        <f>LOOKUP(1,0/(A24=[1]到期信息原稿!A2:A263),[1]到期信息原稿!AF2:AF263)</f>
        <v>XAU/USD</v>
      </c>
      <c r="I24" s="14">
        <f>LOOKUP(1,0/(A24=[1]到期信息原稿!A2:A263),[1]到期信息原稿!AJ2:AJ263)</f>
        <v>0.032</v>
      </c>
    </row>
    <row r="25" ht="29" spans="1:9">
      <c r="A25" s="5" t="s">
        <v>47</v>
      </c>
      <c r="B25" s="6">
        <f>LOOKUP(1,0/(A25=[1]到期信息原稿!A$2:A$242),[1]到期信息原稿!H$2:H$242)</f>
        <v>38</v>
      </c>
      <c r="C25" s="7" t="s">
        <v>17</v>
      </c>
      <c r="D25" s="8">
        <f>LOOKUP(1,0/(A25=[1]到期信息原稿!A2:A264),[1]到期信息原稿!D2:D264)</f>
        <v>44918</v>
      </c>
      <c r="E25" s="8">
        <f>LOOKUP(1,0/(A25=[1]到期信息原稿!A2:A264),[1]到期信息原稿!E2:E264)</f>
        <v>44956</v>
      </c>
      <c r="F25" s="9">
        <f>LOOKUP(1,0/(A25=[1]到期信息原稿!A2:A264),[1]到期信息原稿!Z2:Z264)</f>
        <v>8000000</v>
      </c>
      <c r="G25" s="7" t="s">
        <v>19</v>
      </c>
      <c r="H25" s="10" t="str">
        <f>LOOKUP(1,0/(A25=[1]到期信息原稿!A2:A264),[1]到期信息原稿!AF2:AF264)</f>
        <v>XAU/USD</v>
      </c>
      <c r="I25" s="14">
        <f>LOOKUP(1,0/(A25=[1]到期信息原稿!A2:A264),[1]到期信息原稿!AJ2:AJ264)</f>
        <v>0.032</v>
      </c>
    </row>
  </sheetData>
  <mergeCells count="1">
    <mergeCell ref="A1:I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2023-02-03T07:14:43Z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